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hFast Australia\Desktop\Aware on TechFast\Invest Co\Unit Trust\BROKERS\PORTFOLIO\"/>
    </mc:Choice>
  </mc:AlternateContent>
  <xr:revisionPtr revIDLastSave="0" documentId="13_ncr:40009_{BB5F3877-55D2-4D2E-9FE1-9DC76978B8E3}" xr6:coauthVersionLast="47" xr6:coauthVersionMax="47" xr10:uidLastSave="{00000000-0000-0000-0000-000000000000}"/>
  <bookViews>
    <workbookView xWindow="14520" yWindow="1290" windowWidth="13755" windowHeight="14100"/>
  </bookViews>
  <sheets>
    <sheet name="Portfolio-5839883-202108271850" sheetId="1" r:id="rId1"/>
  </sheets>
  <calcPr calcId="0"/>
</workbook>
</file>

<file path=xl/calcChain.xml><?xml version="1.0" encoding="utf-8"?>
<calcChain xmlns="http://schemas.openxmlformats.org/spreadsheetml/2006/main">
  <c r="U46" i="1" l="1"/>
  <c r="U45" i="1"/>
  <c r="U49" i="1"/>
  <c r="U48" i="1"/>
  <c r="U42" i="1"/>
  <c r="Q42" i="1"/>
  <c r="Q47" i="1" s="1"/>
  <c r="R42" i="1"/>
  <c r="S42" i="1"/>
  <c r="P42" i="1"/>
  <c r="R60" i="1"/>
  <c r="R49" i="1" s="1"/>
  <c r="R48" i="1"/>
  <c r="R47" i="1"/>
  <c r="T42" i="1" l="1"/>
  <c r="R50" i="1"/>
  <c r="R53" i="1" s="1"/>
  <c r="R54" i="1" s="1"/>
  <c r="Q49" i="1"/>
  <c r="Q50" i="1" s="1"/>
  <c r="Q53" i="1" s="1"/>
  <c r="Q54" i="1" s="1"/>
  <c r="U50" i="1"/>
</calcChain>
</file>

<file path=xl/sharedStrings.xml><?xml version="1.0" encoding="utf-8"?>
<sst xmlns="http://schemas.openxmlformats.org/spreadsheetml/2006/main" count="78" uniqueCount="69">
  <si>
    <t>Code</t>
  </si>
  <si>
    <t>Last $</t>
  </si>
  <si>
    <t>Bid $</t>
  </si>
  <si>
    <t>Offer $</t>
  </si>
  <si>
    <t>+/-</t>
  </si>
  <si>
    <t>% Change</t>
  </si>
  <si>
    <t>FX Rate</t>
  </si>
  <si>
    <t>Open $</t>
  </si>
  <si>
    <t>High $</t>
  </si>
  <si>
    <t>Low $</t>
  </si>
  <si>
    <t>Close $</t>
  </si>
  <si>
    <t>Volume</t>
  </si>
  <si>
    <t>Date</t>
  </si>
  <si>
    <t>Units</t>
  </si>
  <si>
    <t>Price $</t>
  </si>
  <si>
    <t>Cost $</t>
  </si>
  <si>
    <t>Mkt Value $</t>
  </si>
  <si>
    <t>Day Gain $</t>
  </si>
  <si>
    <t>Profit $</t>
  </si>
  <si>
    <t>Profit %</t>
  </si>
  <si>
    <t>Value %</t>
  </si>
  <si>
    <t>A2M</t>
  </si>
  <si>
    <t>AAC</t>
  </si>
  <si>
    <t>ACA01</t>
  </si>
  <si>
    <t>ACA04</t>
  </si>
  <si>
    <t>ADN</t>
  </si>
  <si>
    <t>ALC</t>
  </si>
  <si>
    <t>ALG</t>
  </si>
  <si>
    <t>ASB</t>
  </si>
  <si>
    <t>AXE</t>
  </si>
  <si>
    <t>BOE</t>
  </si>
  <si>
    <t>BTH</t>
  </si>
  <si>
    <t>CAN</t>
  </si>
  <si>
    <t>CCL:US</t>
  </si>
  <si>
    <t>CHL</t>
  </si>
  <si>
    <t>DSK</t>
  </si>
  <si>
    <t>FLC</t>
  </si>
  <si>
    <t>FMG</t>
  </si>
  <si>
    <t>HZR</t>
  </si>
  <si>
    <t>IAA</t>
  </si>
  <si>
    <t>LEG</t>
  </si>
  <si>
    <t>MDC</t>
  </si>
  <si>
    <t>NCM</t>
  </si>
  <si>
    <t>PRO</t>
  </si>
  <si>
    <t>QAN</t>
  </si>
  <si>
    <t>TNT</t>
  </si>
  <si>
    <t>TSLA:US</t>
  </si>
  <si>
    <t>TTB</t>
  </si>
  <si>
    <t>UAM14</t>
  </si>
  <si>
    <t>WBT</t>
  </si>
  <si>
    <t>WSA</t>
  </si>
  <si>
    <t>YOJ</t>
  </si>
  <si>
    <t>Z1P</t>
  </si>
  <si>
    <t>see below</t>
  </si>
  <si>
    <t>Actuals Represented by:</t>
  </si>
  <si>
    <t>Bell Direct</t>
  </si>
  <si>
    <t>Sub-totals</t>
  </si>
  <si>
    <t>Crypto holdings (incl. cash)</t>
  </si>
  <si>
    <t>Cash reserves (see below)</t>
  </si>
  <si>
    <t>Total Funds</t>
  </si>
  <si>
    <t>Original Trust funds</t>
  </si>
  <si>
    <t>Overall Gain (excluding any costs)</t>
  </si>
  <si>
    <t xml:space="preserve">Returns </t>
  </si>
  <si>
    <t>ANZ Bank</t>
  </si>
  <si>
    <t>Independent Brokers</t>
  </si>
  <si>
    <t>Cash reserves</t>
  </si>
  <si>
    <t>Estimates 27/8/21</t>
  </si>
  <si>
    <t>Independent Brokers 27/8/21</t>
  </si>
  <si>
    <t>Independent Brokers ASB unsettled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</si>
</sst>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3" fontId="0" fillId="0" borderId="0" xfId="0" applyNumberFormat="1"/>
    <xf numFmtId="15" fontId="0" fillId="0" borderId="0" xfId="0" applyNumberFormat="1"/>
    <xf numFmtId="0" fontId="18" fillId="0" borderId="0" xfId="0" applyFont="1"/>
    <xf numFmtId="43" fontId="19" fillId="0" borderId="10" xfId="1" applyFont="1" applyBorder="1"/>
    <xf numFmtId="164" fontId="19" fillId="0" borderId="10" xfId="2" applyNumberFormat="1" applyFont="1" applyBorder="1"/>
    <xf numFmtId="43" fontId="19" fillId="0" borderId="0" xfId="1" applyFont="1" applyBorder="1"/>
    <xf numFmtId="0" fontId="18" fillId="0" borderId="0" xfId="0" applyFont="1" applyAlignment="1">
      <alignment horizontal="center"/>
    </xf>
    <xf numFmtId="164" fontId="19" fillId="0" borderId="0" xfId="2" applyNumberFormat="1" applyFont="1" applyBorder="1"/>
    <xf numFmtId="0" fontId="20" fillId="0" borderId="0" xfId="0" applyFont="1"/>
    <xf numFmtId="43" fontId="0" fillId="0" borderId="0" xfId="1" applyFont="1" applyFill="1" applyBorder="1"/>
    <xf numFmtId="164" fontId="0" fillId="0" borderId="0" xfId="2" applyNumberFormat="1" applyFont="1"/>
    <xf numFmtId="43" fontId="0" fillId="0" borderId="0" xfId="1" applyFont="1"/>
    <xf numFmtId="0" fontId="19" fillId="0" borderId="0" xfId="0" applyFont="1"/>
    <xf numFmtId="43" fontId="0" fillId="0" borderId="11" xfId="1" applyFont="1" applyBorder="1"/>
    <xf numFmtId="0" fontId="16" fillId="0" borderId="0" xfId="0" applyFont="1"/>
    <xf numFmtId="43" fontId="16" fillId="0" borderId="12" xfId="0" applyNumberFormat="1" applyFont="1" applyBorder="1"/>
    <xf numFmtId="9" fontId="0" fillId="0" borderId="12" xfId="2" applyFont="1" applyBorder="1"/>
    <xf numFmtId="0" fontId="21" fillId="0" borderId="0" xfId="0" applyFont="1"/>
    <xf numFmtId="164" fontId="20" fillId="0" borderId="0" xfId="2" applyNumberFormat="1" applyFont="1"/>
    <xf numFmtId="43" fontId="0" fillId="0" borderId="10" xfId="1" applyFont="1" applyBorder="1"/>
    <xf numFmtId="43" fontId="0" fillId="33" borderId="0" xfId="1" applyFon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topLeftCell="A31" workbookViewId="0">
      <selection activeCell="R42" sqref="R42"/>
    </sheetView>
  </sheetViews>
  <sheetFormatPr defaultRowHeight="15" x14ac:dyDescent="0.25"/>
  <cols>
    <col min="3" max="12" width="0" hidden="1" customWidth="1"/>
    <col min="13" max="13" width="10.5703125" customWidth="1"/>
    <col min="16" max="17" width="12.140625" bestFit="1" customWidth="1"/>
    <col min="18" max="18" width="11.5703125" bestFit="1" customWidth="1"/>
    <col min="19" max="19" width="10.855468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B2">
        <v>5.89</v>
      </c>
      <c r="C2">
        <v>5.89</v>
      </c>
      <c r="D2">
        <v>5.9</v>
      </c>
      <c r="E2">
        <v>-0.16</v>
      </c>
      <c r="F2">
        <v>-2.64</v>
      </c>
      <c r="H2">
        <v>6.06</v>
      </c>
      <c r="I2">
        <v>6.19</v>
      </c>
      <c r="J2">
        <v>5.83</v>
      </c>
      <c r="K2">
        <v>6.05</v>
      </c>
      <c r="L2" s="1">
        <v>15776474</v>
      </c>
      <c r="M2" s="2">
        <v>44392</v>
      </c>
      <c r="N2">
        <v>500</v>
      </c>
      <c r="O2">
        <v>7</v>
      </c>
      <c r="P2" s="12">
        <v>3500</v>
      </c>
      <c r="Q2" s="12">
        <v>2945</v>
      </c>
      <c r="R2" s="12">
        <v>-80</v>
      </c>
      <c r="S2" s="12">
        <v>-555</v>
      </c>
      <c r="T2">
        <v>-15.86</v>
      </c>
      <c r="U2">
        <v>1.88</v>
      </c>
    </row>
    <row r="3" spans="1:21" x14ac:dyDescent="0.25">
      <c r="A3" t="s">
        <v>21</v>
      </c>
      <c r="B3">
        <v>5.89</v>
      </c>
      <c r="C3">
        <v>5.89</v>
      </c>
      <c r="D3">
        <v>5.9</v>
      </c>
      <c r="E3">
        <v>-0.16</v>
      </c>
      <c r="F3">
        <v>-2.64</v>
      </c>
      <c r="H3">
        <v>6.06</v>
      </c>
      <c r="I3">
        <v>6.19</v>
      </c>
      <c r="J3">
        <v>5.83</v>
      </c>
      <c r="K3">
        <v>6.05</v>
      </c>
      <c r="L3" s="1">
        <v>15776474</v>
      </c>
      <c r="M3" s="2">
        <v>44411</v>
      </c>
      <c r="N3">
        <v>400</v>
      </c>
      <c r="O3">
        <v>6</v>
      </c>
      <c r="P3" s="12">
        <v>2400</v>
      </c>
      <c r="Q3" s="12">
        <v>2356</v>
      </c>
      <c r="R3" s="12">
        <v>-64</v>
      </c>
      <c r="S3" s="12">
        <v>-44</v>
      </c>
      <c r="T3">
        <v>-1.83</v>
      </c>
      <c r="U3">
        <v>1.5</v>
      </c>
    </row>
    <row r="4" spans="1:21" x14ac:dyDescent="0.25">
      <c r="A4" t="s">
        <v>22</v>
      </c>
      <c r="B4">
        <v>1.41</v>
      </c>
      <c r="C4">
        <v>1.38</v>
      </c>
      <c r="D4">
        <v>1.415</v>
      </c>
      <c r="E4">
        <v>0</v>
      </c>
      <c r="F4">
        <v>0</v>
      </c>
      <c r="H4">
        <v>1.415</v>
      </c>
      <c r="I4">
        <v>1.425</v>
      </c>
      <c r="J4">
        <v>1.385</v>
      </c>
      <c r="K4">
        <v>1.41</v>
      </c>
      <c r="L4" s="1">
        <v>320899</v>
      </c>
      <c r="M4" s="2">
        <v>44313</v>
      </c>
      <c r="N4">
        <v>2000</v>
      </c>
      <c r="O4">
        <v>1.1299999999999999</v>
      </c>
      <c r="P4" s="12">
        <v>2260</v>
      </c>
      <c r="Q4" s="12">
        <v>2820</v>
      </c>
      <c r="R4" s="12">
        <v>0</v>
      </c>
      <c r="S4" s="12">
        <v>560</v>
      </c>
      <c r="T4">
        <v>24.78</v>
      </c>
      <c r="U4">
        <v>1.8</v>
      </c>
    </row>
    <row r="5" spans="1:21" x14ac:dyDescent="0.25">
      <c r="A5" t="s">
        <v>23</v>
      </c>
      <c r="B5">
        <v>1.09676</v>
      </c>
      <c r="C5">
        <v>1.09676</v>
      </c>
      <c r="D5">
        <v>1.1011500000000001</v>
      </c>
      <c r="E5">
        <v>0</v>
      </c>
      <c r="F5">
        <v>0</v>
      </c>
      <c r="H5">
        <v>0</v>
      </c>
      <c r="I5">
        <v>0</v>
      </c>
      <c r="J5">
        <v>0</v>
      </c>
      <c r="K5">
        <v>0</v>
      </c>
      <c r="L5">
        <v>0</v>
      </c>
      <c r="M5" s="2">
        <v>44354</v>
      </c>
      <c r="N5">
        <v>13720</v>
      </c>
      <c r="O5">
        <v>1.0932999999999999</v>
      </c>
      <c r="P5" s="12">
        <v>15000.08</v>
      </c>
      <c r="Q5" s="12">
        <v>15047.55</v>
      </c>
      <c r="R5" s="12">
        <v>0</v>
      </c>
      <c r="S5" s="12">
        <v>47.47</v>
      </c>
      <c r="T5">
        <v>0.32</v>
      </c>
      <c r="U5">
        <v>9.6</v>
      </c>
    </row>
    <row r="6" spans="1:21" x14ac:dyDescent="0.25">
      <c r="A6" t="s">
        <v>23</v>
      </c>
      <c r="B6">
        <v>1.09676</v>
      </c>
      <c r="C6">
        <v>1.09676</v>
      </c>
      <c r="D6">
        <v>1.1011500000000001</v>
      </c>
      <c r="E6">
        <v>0</v>
      </c>
      <c r="F6">
        <v>0</v>
      </c>
      <c r="H6">
        <v>0</v>
      </c>
      <c r="I6">
        <v>0</v>
      </c>
      <c r="J6">
        <v>0</v>
      </c>
      <c r="K6">
        <v>0</v>
      </c>
      <c r="L6">
        <v>0</v>
      </c>
      <c r="M6" s="2">
        <v>44377</v>
      </c>
      <c r="N6">
        <v>36</v>
      </c>
      <c r="O6">
        <v>1.0750999999999999</v>
      </c>
      <c r="P6" s="12">
        <v>38.700000000000003</v>
      </c>
      <c r="Q6" s="12">
        <v>39.479999999999997</v>
      </c>
      <c r="R6" s="12">
        <v>0</v>
      </c>
      <c r="S6" s="12">
        <v>0.78</v>
      </c>
      <c r="T6">
        <v>2.0099999999999998</v>
      </c>
      <c r="U6">
        <v>0.03</v>
      </c>
    </row>
    <row r="7" spans="1:21" x14ac:dyDescent="0.25">
      <c r="A7" t="s">
        <v>24</v>
      </c>
      <c r="B7">
        <v>1.3320700000000001</v>
      </c>
      <c r="C7">
        <v>1.3320700000000001</v>
      </c>
      <c r="D7">
        <v>1.3387500000000001</v>
      </c>
      <c r="E7">
        <v>0</v>
      </c>
      <c r="F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v>44351</v>
      </c>
      <c r="N7">
        <v>7537</v>
      </c>
      <c r="O7">
        <v>1.3267</v>
      </c>
      <c r="P7" s="12">
        <v>9999.34</v>
      </c>
      <c r="Q7" s="12">
        <v>10039.81</v>
      </c>
      <c r="R7" s="12">
        <v>0</v>
      </c>
      <c r="S7" s="12">
        <v>40.47</v>
      </c>
      <c r="T7">
        <v>0.4</v>
      </c>
      <c r="U7">
        <v>6.41</v>
      </c>
    </row>
    <row r="8" spans="1:21" x14ac:dyDescent="0.25">
      <c r="A8" t="s">
        <v>24</v>
      </c>
      <c r="B8">
        <v>1.3320700000000001</v>
      </c>
      <c r="C8">
        <v>1.3320700000000001</v>
      </c>
      <c r="D8">
        <v>1.3387500000000001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v>44377</v>
      </c>
      <c r="N8">
        <v>218</v>
      </c>
      <c r="O8">
        <v>1.2826</v>
      </c>
      <c r="P8" s="12">
        <v>279.61</v>
      </c>
      <c r="Q8" s="12">
        <v>290.39</v>
      </c>
      <c r="R8" s="12">
        <v>0</v>
      </c>
      <c r="S8" s="12">
        <v>10.78</v>
      </c>
      <c r="T8">
        <v>3.86</v>
      </c>
      <c r="U8">
        <v>0.19</v>
      </c>
    </row>
    <row r="9" spans="1:21" x14ac:dyDescent="0.25">
      <c r="A9" t="s">
        <v>25</v>
      </c>
      <c r="B9">
        <v>0.16</v>
      </c>
      <c r="C9">
        <v>0.16</v>
      </c>
      <c r="D9">
        <v>0.16500000000000001</v>
      </c>
      <c r="E9">
        <v>0</v>
      </c>
      <c r="F9">
        <v>0</v>
      </c>
      <c r="H9">
        <v>0.16</v>
      </c>
      <c r="I9">
        <v>0.16500000000000001</v>
      </c>
      <c r="J9">
        <v>0.16</v>
      </c>
      <c r="K9">
        <v>0.16</v>
      </c>
      <c r="L9" s="1">
        <v>2283280</v>
      </c>
      <c r="M9" s="2">
        <v>44309</v>
      </c>
      <c r="N9">
        <v>10000</v>
      </c>
      <c r="O9">
        <v>0.23</v>
      </c>
      <c r="P9" s="12">
        <v>2300</v>
      </c>
      <c r="Q9" s="12">
        <v>1600</v>
      </c>
      <c r="R9" s="12">
        <v>0</v>
      </c>
      <c r="S9" s="12">
        <v>-700</v>
      </c>
      <c r="T9">
        <v>-30.43</v>
      </c>
      <c r="U9">
        <v>1.02</v>
      </c>
    </row>
    <row r="10" spans="1:21" x14ac:dyDescent="0.25">
      <c r="A10" t="s">
        <v>25</v>
      </c>
      <c r="B10">
        <v>0.16</v>
      </c>
      <c r="C10">
        <v>0.16</v>
      </c>
      <c r="D10">
        <v>0.16500000000000001</v>
      </c>
      <c r="E10">
        <v>0</v>
      </c>
      <c r="F10">
        <v>0</v>
      </c>
      <c r="H10">
        <v>0.16</v>
      </c>
      <c r="I10">
        <v>0.16500000000000001</v>
      </c>
      <c r="J10">
        <v>0.16</v>
      </c>
      <c r="K10">
        <v>0.16</v>
      </c>
      <c r="L10" s="1">
        <v>2283280</v>
      </c>
      <c r="M10" s="2">
        <v>44403</v>
      </c>
      <c r="N10">
        <v>11186</v>
      </c>
      <c r="O10">
        <v>0.15</v>
      </c>
      <c r="P10" s="12">
        <v>1677.9</v>
      </c>
      <c r="Q10" s="12">
        <v>1789.76</v>
      </c>
      <c r="R10" s="12">
        <v>0</v>
      </c>
      <c r="S10" s="12">
        <v>111.86</v>
      </c>
      <c r="T10">
        <v>6.67</v>
      </c>
      <c r="U10">
        <v>1.1399999999999999</v>
      </c>
    </row>
    <row r="11" spans="1:21" x14ac:dyDescent="0.25">
      <c r="A11" t="s">
        <v>26</v>
      </c>
      <c r="B11">
        <v>0.36</v>
      </c>
      <c r="C11">
        <v>0.35499999999999998</v>
      </c>
      <c r="D11">
        <v>0.36</v>
      </c>
      <c r="E11">
        <v>0</v>
      </c>
      <c r="F11">
        <v>0</v>
      </c>
      <c r="H11">
        <v>0.36</v>
      </c>
      <c r="I11">
        <v>0.36</v>
      </c>
      <c r="J11">
        <v>0.35499999999999998</v>
      </c>
      <c r="K11">
        <v>0.36</v>
      </c>
      <c r="L11" s="1">
        <v>287028</v>
      </c>
      <c r="M11" s="2">
        <v>44397</v>
      </c>
      <c r="N11">
        <v>5000</v>
      </c>
      <c r="O11">
        <v>0.35</v>
      </c>
      <c r="P11" s="12">
        <v>1750</v>
      </c>
      <c r="Q11" s="12">
        <v>1800</v>
      </c>
      <c r="R11" s="12">
        <v>0</v>
      </c>
      <c r="S11" s="12">
        <v>50</v>
      </c>
      <c r="T11">
        <v>2.86</v>
      </c>
      <c r="U11">
        <v>1.1499999999999999</v>
      </c>
    </row>
    <row r="12" spans="1:21" x14ac:dyDescent="0.25">
      <c r="A12" t="s">
        <v>27</v>
      </c>
      <c r="B12">
        <v>1.39</v>
      </c>
      <c r="C12">
        <v>1.38</v>
      </c>
      <c r="D12">
        <v>1.395</v>
      </c>
      <c r="E12">
        <v>0.13</v>
      </c>
      <c r="F12">
        <v>9.8800000000000008</v>
      </c>
      <c r="H12">
        <v>1.31</v>
      </c>
      <c r="I12">
        <v>1.41</v>
      </c>
      <c r="J12">
        <v>1.3049999999999999</v>
      </c>
      <c r="K12">
        <v>1.2649999999999999</v>
      </c>
      <c r="L12" s="1">
        <v>10444614</v>
      </c>
      <c r="M12" s="2">
        <v>44305</v>
      </c>
      <c r="N12">
        <v>3000</v>
      </c>
      <c r="O12">
        <v>0.92500000000000004</v>
      </c>
      <c r="P12" s="12">
        <v>2775</v>
      </c>
      <c r="Q12" s="12">
        <v>4170</v>
      </c>
      <c r="R12" s="12">
        <v>375</v>
      </c>
      <c r="S12" s="21">
        <v>1395</v>
      </c>
      <c r="T12">
        <v>50.27</v>
      </c>
      <c r="U12">
        <v>2.66</v>
      </c>
    </row>
    <row r="13" spans="1:21" x14ac:dyDescent="0.25">
      <c r="A13" t="s">
        <v>28</v>
      </c>
      <c r="B13">
        <v>1.95</v>
      </c>
      <c r="C13">
        <v>1.95</v>
      </c>
      <c r="D13">
        <v>1.9650000000000001</v>
      </c>
      <c r="E13">
        <v>0</v>
      </c>
      <c r="F13">
        <v>0</v>
      </c>
      <c r="H13">
        <v>1.9650000000000001</v>
      </c>
      <c r="I13">
        <v>2.02</v>
      </c>
      <c r="J13">
        <v>1.95</v>
      </c>
      <c r="K13">
        <v>1.95</v>
      </c>
      <c r="L13" s="1">
        <v>4061252</v>
      </c>
      <c r="M13" s="2">
        <v>44434</v>
      </c>
      <c r="N13">
        <v>1500</v>
      </c>
      <c r="O13">
        <v>2.0099999999999998</v>
      </c>
      <c r="P13" s="12">
        <v>3015</v>
      </c>
      <c r="Q13" s="12">
        <v>2925</v>
      </c>
      <c r="R13" s="12">
        <v>0</v>
      </c>
      <c r="S13" s="12">
        <v>-90</v>
      </c>
      <c r="T13">
        <v>-2.99</v>
      </c>
      <c r="U13">
        <v>1.87</v>
      </c>
    </row>
    <row r="14" spans="1:21" x14ac:dyDescent="0.25">
      <c r="A14" t="s">
        <v>29</v>
      </c>
      <c r="B14">
        <v>1.82</v>
      </c>
      <c r="C14">
        <v>1.8</v>
      </c>
      <c r="D14">
        <v>1.82</v>
      </c>
      <c r="E14">
        <v>0.1</v>
      </c>
      <c r="F14">
        <v>5.81</v>
      </c>
      <c r="H14">
        <v>1.73</v>
      </c>
      <c r="I14">
        <v>1.85</v>
      </c>
      <c r="J14">
        <v>1.68</v>
      </c>
      <c r="K14">
        <v>1.72</v>
      </c>
      <c r="L14" s="1">
        <v>1690039</v>
      </c>
      <c r="M14" s="2">
        <v>44307</v>
      </c>
      <c r="N14">
        <v>3000</v>
      </c>
      <c r="O14">
        <v>0.85199999999999998</v>
      </c>
      <c r="P14" s="12">
        <v>2556</v>
      </c>
      <c r="Q14" s="12">
        <v>5460</v>
      </c>
      <c r="R14" s="12">
        <v>300</v>
      </c>
      <c r="S14" s="21">
        <v>2904</v>
      </c>
      <c r="T14">
        <v>113.62</v>
      </c>
      <c r="U14">
        <v>3.48</v>
      </c>
    </row>
    <row r="15" spans="1:21" x14ac:dyDescent="0.25">
      <c r="A15" t="s">
        <v>30</v>
      </c>
      <c r="B15">
        <v>0.16500000000000001</v>
      </c>
      <c r="C15">
        <v>0.16</v>
      </c>
      <c r="D15">
        <v>0.16500000000000001</v>
      </c>
      <c r="E15">
        <v>0.01</v>
      </c>
      <c r="F15">
        <v>3.13</v>
      </c>
      <c r="H15">
        <v>0.16</v>
      </c>
      <c r="I15">
        <v>0.16500000000000001</v>
      </c>
      <c r="J15">
        <v>0.157</v>
      </c>
      <c r="K15">
        <v>0.16</v>
      </c>
      <c r="L15" s="1">
        <v>2404681</v>
      </c>
      <c r="M15" s="2">
        <v>44307</v>
      </c>
      <c r="N15">
        <v>10000</v>
      </c>
      <c r="O15">
        <v>0.13</v>
      </c>
      <c r="P15" s="12">
        <v>1300</v>
      </c>
      <c r="Q15" s="12">
        <v>1650</v>
      </c>
      <c r="R15" s="12">
        <v>50</v>
      </c>
      <c r="S15" s="12">
        <v>350</v>
      </c>
      <c r="T15">
        <v>26.92</v>
      </c>
      <c r="U15">
        <v>1.05</v>
      </c>
    </row>
    <row r="16" spans="1:21" x14ac:dyDescent="0.25">
      <c r="A16" t="s">
        <v>31</v>
      </c>
      <c r="B16">
        <v>1.47</v>
      </c>
      <c r="C16">
        <v>1.45</v>
      </c>
      <c r="D16">
        <v>1.47</v>
      </c>
      <c r="E16">
        <v>-0.01</v>
      </c>
      <c r="F16">
        <v>-0.34</v>
      </c>
      <c r="H16">
        <v>1.4650000000000001</v>
      </c>
      <c r="I16">
        <v>1.48</v>
      </c>
      <c r="J16">
        <v>1.4350000000000001</v>
      </c>
      <c r="K16">
        <v>1.4750000000000001</v>
      </c>
      <c r="L16" s="1">
        <v>1502694</v>
      </c>
      <c r="M16" s="2">
        <v>44316</v>
      </c>
      <c r="N16">
        <v>5000</v>
      </c>
      <c r="O16">
        <v>0.87</v>
      </c>
      <c r="P16" s="12">
        <v>4350</v>
      </c>
      <c r="Q16" s="12">
        <v>7350</v>
      </c>
      <c r="R16" s="12">
        <v>-25</v>
      </c>
      <c r="S16" s="21">
        <v>3000</v>
      </c>
      <c r="T16">
        <v>68.97</v>
      </c>
      <c r="U16">
        <v>4.6900000000000004</v>
      </c>
    </row>
    <row r="17" spans="1:21" x14ac:dyDescent="0.25">
      <c r="A17" t="s">
        <v>32</v>
      </c>
      <c r="B17">
        <v>0.28999999999999998</v>
      </c>
      <c r="C17">
        <v>0.28999999999999998</v>
      </c>
      <c r="D17">
        <v>0.29499999999999998</v>
      </c>
      <c r="E17">
        <v>0</v>
      </c>
      <c r="F17">
        <v>0</v>
      </c>
      <c r="H17">
        <v>0.29499999999999998</v>
      </c>
      <c r="I17">
        <v>0.29499999999999998</v>
      </c>
      <c r="J17">
        <v>0.28999999999999998</v>
      </c>
      <c r="K17">
        <v>0.28999999999999998</v>
      </c>
      <c r="L17" s="1">
        <v>234877</v>
      </c>
      <c r="M17" s="2">
        <v>44356</v>
      </c>
      <c r="N17">
        <v>5000</v>
      </c>
      <c r="O17">
        <v>0.4</v>
      </c>
      <c r="P17" s="12">
        <v>2000</v>
      </c>
      <c r="Q17" s="12">
        <v>1450</v>
      </c>
      <c r="R17" s="12">
        <v>0</v>
      </c>
      <c r="S17" s="12">
        <v>-550</v>
      </c>
      <c r="T17">
        <v>-27.5</v>
      </c>
      <c r="U17">
        <v>0.93</v>
      </c>
    </row>
    <row r="18" spans="1:21" x14ac:dyDescent="0.25">
      <c r="A18" t="s">
        <v>33</v>
      </c>
      <c r="B18">
        <v>23.47</v>
      </c>
      <c r="C18">
        <v>23.55</v>
      </c>
      <c r="D18">
        <v>23.59</v>
      </c>
      <c r="E18">
        <v>-0.64</v>
      </c>
      <c r="F18">
        <v>-2.65</v>
      </c>
      <c r="G18">
        <v>0.72996377189799999</v>
      </c>
      <c r="H18">
        <v>23.83</v>
      </c>
      <c r="I18">
        <v>24.32</v>
      </c>
      <c r="J18">
        <v>23.24</v>
      </c>
      <c r="K18">
        <v>24.11</v>
      </c>
      <c r="L18" s="1">
        <v>12928</v>
      </c>
      <c r="M18" s="2">
        <v>44384</v>
      </c>
      <c r="N18">
        <v>100</v>
      </c>
      <c r="O18">
        <v>25.5</v>
      </c>
      <c r="P18" s="12">
        <v>3493.32</v>
      </c>
      <c r="Q18" s="12">
        <v>3215.23</v>
      </c>
      <c r="R18" s="12">
        <v>-87.68</v>
      </c>
      <c r="S18" s="12">
        <v>-278.10000000000002</v>
      </c>
      <c r="T18">
        <v>-10.91</v>
      </c>
      <c r="U18">
        <v>2.0499999999999998</v>
      </c>
    </row>
    <row r="19" spans="1:21" x14ac:dyDescent="0.25">
      <c r="A19" t="s">
        <v>34</v>
      </c>
      <c r="B19">
        <v>1.645</v>
      </c>
      <c r="C19">
        <v>1.6</v>
      </c>
      <c r="D19">
        <v>1.645</v>
      </c>
      <c r="E19">
        <v>0.08</v>
      </c>
      <c r="F19">
        <v>4.78</v>
      </c>
      <c r="H19">
        <v>1.585</v>
      </c>
      <c r="I19">
        <v>1.645</v>
      </c>
      <c r="J19">
        <v>1.53</v>
      </c>
      <c r="K19">
        <v>1.57</v>
      </c>
      <c r="L19" s="1">
        <v>76715</v>
      </c>
      <c r="M19" s="2">
        <v>44376</v>
      </c>
      <c r="N19">
        <v>3000</v>
      </c>
      <c r="O19">
        <v>1.3919999999999999</v>
      </c>
      <c r="P19" s="12">
        <v>4176</v>
      </c>
      <c r="Q19" s="12">
        <v>4935</v>
      </c>
      <c r="R19" s="12">
        <v>225</v>
      </c>
      <c r="S19" s="12">
        <v>759</v>
      </c>
      <c r="T19">
        <v>18.18</v>
      </c>
      <c r="U19">
        <v>3.15</v>
      </c>
    </row>
    <row r="20" spans="1:21" x14ac:dyDescent="0.25">
      <c r="A20" t="s">
        <v>35</v>
      </c>
      <c r="B20">
        <v>3.19</v>
      </c>
      <c r="C20">
        <v>3.12</v>
      </c>
      <c r="D20">
        <v>3.24</v>
      </c>
      <c r="E20">
        <v>-0.09</v>
      </c>
      <c r="F20">
        <v>-2.74</v>
      </c>
      <c r="H20">
        <v>3.36</v>
      </c>
      <c r="I20">
        <v>3.38</v>
      </c>
      <c r="J20">
        <v>3.02</v>
      </c>
      <c r="K20">
        <v>3.28</v>
      </c>
      <c r="L20" s="1">
        <v>1340641</v>
      </c>
      <c r="M20" s="2">
        <v>44419</v>
      </c>
      <c r="N20">
        <v>1000</v>
      </c>
      <c r="O20">
        <v>3.3</v>
      </c>
      <c r="P20" s="12">
        <v>3300</v>
      </c>
      <c r="Q20" s="12">
        <v>3190</v>
      </c>
      <c r="R20" s="12">
        <v>-90</v>
      </c>
      <c r="S20" s="12">
        <v>-110</v>
      </c>
      <c r="T20">
        <v>-3.33</v>
      </c>
      <c r="U20">
        <v>2.04</v>
      </c>
    </row>
    <row r="21" spans="1:21" x14ac:dyDescent="0.25">
      <c r="A21" t="s">
        <v>36</v>
      </c>
      <c r="B21">
        <v>0.185</v>
      </c>
      <c r="C21">
        <v>0.185</v>
      </c>
      <c r="D21">
        <v>0.19</v>
      </c>
      <c r="E21">
        <v>-0.01</v>
      </c>
      <c r="F21">
        <v>-2.63</v>
      </c>
      <c r="H21">
        <v>0.19</v>
      </c>
      <c r="I21">
        <v>0.19</v>
      </c>
      <c r="J21">
        <v>0.185</v>
      </c>
      <c r="K21">
        <v>0.19</v>
      </c>
      <c r="L21" s="1">
        <v>160442</v>
      </c>
      <c r="M21" s="2">
        <v>44343</v>
      </c>
      <c r="N21">
        <v>10000</v>
      </c>
      <c r="O21">
        <v>0.17499999999999999</v>
      </c>
      <c r="P21" s="12">
        <v>1750</v>
      </c>
      <c r="Q21" s="12">
        <v>1850</v>
      </c>
      <c r="R21" s="12">
        <v>-50</v>
      </c>
      <c r="S21" s="12">
        <v>100</v>
      </c>
      <c r="T21">
        <v>5.71</v>
      </c>
      <c r="U21">
        <v>1.18</v>
      </c>
    </row>
    <row r="22" spans="1:21" x14ac:dyDescent="0.25">
      <c r="A22" t="s">
        <v>37</v>
      </c>
      <c r="B22">
        <v>20</v>
      </c>
      <c r="C22">
        <v>19.98</v>
      </c>
      <c r="D22">
        <v>20.079999999999998</v>
      </c>
      <c r="E22">
        <v>0</v>
      </c>
      <c r="F22">
        <v>0</v>
      </c>
      <c r="H22">
        <v>20</v>
      </c>
      <c r="I22">
        <v>20.13</v>
      </c>
      <c r="J22">
        <v>19.809999999999999</v>
      </c>
      <c r="K22">
        <v>20</v>
      </c>
      <c r="L22" s="1">
        <v>7995736</v>
      </c>
      <c r="M22" s="2">
        <v>44427</v>
      </c>
      <c r="N22">
        <v>100</v>
      </c>
      <c r="O22">
        <v>20.5</v>
      </c>
      <c r="P22" s="12">
        <v>2050</v>
      </c>
      <c r="Q22" s="12">
        <v>2000</v>
      </c>
      <c r="R22" s="12">
        <v>0</v>
      </c>
      <c r="S22" s="12">
        <v>-50</v>
      </c>
      <c r="T22">
        <v>-2.44</v>
      </c>
      <c r="U22">
        <v>1.28</v>
      </c>
    </row>
    <row r="23" spans="1:21" x14ac:dyDescent="0.25">
      <c r="A23" t="s">
        <v>38</v>
      </c>
      <c r="B23">
        <v>1.03</v>
      </c>
      <c r="C23">
        <v>1.0249999999999999</v>
      </c>
      <c r="D23">
        <v>1.06</v>
      </c>
      <c r="E23">
        <v>-0.08</v>
      </c>
      <c r="F23">
        <v>-6.79</v>
      </c>
      <c r="H23">
        <v>1.125</v>
      </c>
      <c r="I23">
        <v>1.125</v>
      </c>
      <c r="J23">
        <v>1.0149999999999999</v>
      </c>
      <c r="K23">
        <v>1.105</v>
      </c>
      <c r="L23" s="1">
        <v>1470866</v>
      </c>
      <c r="M23" s="2">
        <v>44425</v>
      </c>
      <c r="N23">
        <v>5000</v>
      </c>
      <c r="O23">
        <v>1.05</v>
      </c>
      <c r="P23" s="12">
        <v>5250</v>
      </c>
      <c r="Q23" s="12">
        <v>5150</v>
      </c>
      <c r="R23" s="12">
        <v>-375</v>
      </c>
      <c r="S23" s="12">
        <v>-100</v>
      </c>
      <c r="T23">
        <v>-1.9</v>
      </c>
      <c r="U23">
        <v>3.29</v>
      </c>
    </row>
    <row r="24" spans="1:21" x14ac:dyDescent="0.25">
      <c r="A24" t="s">
        <v>39</v>
      </c>
      <c r="B24">
        <v>112.16</v>
      </c>
      <c r="C24">
        <v>112</v>
      </c>
      <c r="D24">
        <v>114.4</v>
      </c>
      <c r="E24">
        <v>0.08</v>
      </c>
      <c r="F24">
        <v>7.0000000000000007E-2</v>
      </c>
      <c r="H24">
        <v>112.03</v>
      </c>
      <c r="I24">
        <v>113.39</v>
      </c>
      <c r="J24">
        <v>112</v>
      </c>
      <c r="K24">
        <v>112.08</v>
      </c>
      <c r="L24" s="1">
        <v>24900</v>
      </c>
      <c r="M24" s="2">
        <v>44350</v>
      </c>
      <c r="N24">
        <v>116</v>
      </c>
      <c r="O24">
        <v>120.5</v>
      </c>
      <c r="P24" s="12">
        <v>13978</v>
      </c>
      <c r="Q24" s="12">
        <v>13010.56</v>
      </c>
      <c r="R24" s="12">
        <v>9.2799999999999994</v>
      </c>
      <c r="S24" s="12">
        <v>-967.44</v>
      </c>
      <c r="T24">
        <v>-6.92</v>
      </c>
      <c r="U24">
        <v>8.3000000000000007</v>
      </c>
    </row>
    <row r="25" spans="1:21" x14ac:dyDescent="0.25">
      <c r="A25" t="s">
        <v>40</v>
      </c>
      <c r="B25">
        <v>7.9000000000000001E-2</v>
      </c>
      <c r="C25">
        <v>7.9000000000000001E-2</v>
      </c>
      <c r="D25">
        <v>0.08</v>
      </c>
      <c r="E25">
        <v>0</v>
      </c>
      <c r="F25">
        <v>-2.4700000000000002</v>
      </c>
      <c r="H25">
        <v>8.2000000000000003E-2</v>
      </c>
      <c r="I25">
        <v>8.2000000000000003E-2</v>
      </c>
      <c r="J25">
        <v>7.9000000000000001E-2</v>
      </c>
      <c r="K25">
        <v>8.1000000000000003E-2</v>
      </c>
      <c r="L25" s="1">
        <v>1705215</v>
      </c>
      <c r="M25" s="2">
        <v>44432</v>
      </c>
      <c r="N25">
        <v>30000</v>
      </c>
      <c r="O25">
        <v>7.6999999999999999E-2</v>
      </c>
      <c r="P25" s="12">
        <v>2310</v>
      </c>
      <c r="Q25" s="12">
        <v>2370</v>
      </c>
      <c r="R25" s="12">
        <v>-60</v>
      </c>
      <c r="S25" s="12">
        <v>60</v>
      </c>
      <c r="T25">
        <v>2.6</v>
      </c>
      <c r="U25">
        <v>1.51</v>
      </c>
    </row>
    <row r="26" spans="1:21" x14ac:dyDescent="0.25">
      <c r="A26" t="s">
        <v>41</v>
      </c>
      <c r="B26">
        <v>0.18</v>
      </c>
      <c r="C26">
        <v>0.18</v>
      </c>
      <c r="D26">
        <v>0.185</v>
      </c>
      <c r="E26">
        <v>0</v>
      </c>
      <c r="F26">
        <v>0</v>
      </c>
      <c r="H26">
        <v>0.18</v>
      </c>
      <c r="I26">
        <v>0.18</v>
      </c>
      <c r="J26">
        <v>0.17499999999999999</v>
      </c>
      <c r="K26">
        <v>0.18</v>
      </c>
      <c r="L26" s="1">
        <v>33448</v>
      </c>
      <c r="M26" s="2">
        <v>44308</v>
      </c>
      <c r="N26">
        <v>5000</v>
      </c>
      <c r="O26">
        <v>0.23</v>
      </c>
      <c r="P26" s="12">
        <v>1150</v>
      </c>
      <c r="Q26" s="12">
        <v>900</v>
      </c>
      <c r="R26" s="12">
        <v>0</v>
      </c>
      <c r="S26" s="12">
        <v>-250</v>
      </c>
      <c r="T26">
        <v>-21.74</v>
      </c>
      <c r="U26">
        <v>0.56999999999999995</v>
      </c>
    </row>
    <row r="27" spans="1:21" x14ac:dyDescent="0.25">
      <c r="A27" t="s">
        <v>41</v>
      </c>
      <c r="B27">
        <v>0.18</v>
      </c>
      <c r="C27">
        <v>0.18</v>
      </c>
      <c r="D27">
        <v>0.185</v>
      </c>
      <c r="E27">
        <v>0</v>
      </c>
      <c r="F27">
        <v>0</v>
      </c>
      <c r="H27">
        <v>0.18</v>
      </c>
      <c r="I27">
        <v>0.18</v>
      </c>
      <c r="J27">
        <v>0.17499999999999999</v>
      </c>
      <c r="K27">
        <v>0.18</v>
      </c>
      <c r="L27" s="1">
        <v>33448</v>
      </c>
      <c r="M27" s="2">
        <v>44418</v>
      </c>
      <c r="N27">
        <v>6000</v>
      </c>
      <c r="O27">
        <v>0.17</v>
      </c>
      <c r="P27" s="12">
        <v>1020</v>
      </c>
      <c r="Q27" s="12">
        <v>1080</v>
      </c>
      <c r="R27" s="12">
        <v>0</v>
      </c>
      <c r="S27" s="12">
        <v>60</v>
      </c>
      <c r="T27">
        <v>5.88</v>
      </c>
      <c r="U27">
        <v>0.69</v>
      </c>
    </row>
    <row r="28" spans="1:21" x14ac:dyDescent="0.25">
      <c r="A28" t="s">
        <v>42</v>
      </c>
      <c r="B28">
        <v>24.53</v>
      </c>
      <c r="C28">
        <v>24.5</v>
      </c>
      <c r="D28">
        <v>24.57</v>
      </c>
      <c r="E28">
        <v>0.11</v>
      </c>
      <c r="F28">
        <v>0.45</v>
      </c>
      <c r="H28">
        <v>24.5</v>
      </c>
      <c r="I28">
        <v>24.66</v>
      </c>
      <c r="J28">
        <v>24.32</v>
      </c>
      <c r="K28">
        <v>24.42</v>
      </c>
      <c r="L28" s="1">
        <v>1858494</v>
      </c>
      <c r="M28" s="2">
        <v>44350</v>
      </c>
      <c r="N28">
        <v>200</v>
      </c>
      <c r="O28">
        <v>27.62</v>
      </c>
      <c r="P28" s="12">
        <v>5524</v>
      </c>
      <c r="Q28" s="12">
        <v>4906</v>
      </c>
      <c r="R28" s="12">
        <v>22</v>
      </c>
      <c r="S28" s="12">
        <v>-618</v>
      </c>
      <c r="T28">
        <v>-11.19</v>
      </c>
      <c r="U28">
        <v>3.13</v>
      </c>
    </row>
    <row r="29" spans="1:21" x14ac:dyDescent="0.25">
      <c r="A29" t="s">
        <v>43</v>
      </c>
      <c r="B29">
        <v>0.56000000000000005</v>
      </c>
      <c r="C29">
        <v>0.56000000000000005</v>
      </c>
      <c r="D29">
        <v>0.57999999999999996</v>
      </c>
      <c r="E29">
        <v>0.01</v>
      </c>
      <c r="F29">
        <v>0.9</v>
      </c>
      <c r="H29">
        <v>0.56000000000000005</v>
      </c>
      <c r="I29">
        <v>0.56000000000000005</v>
      </c>
      <c r="J29">
        <v>0.56000000000000005</v>
      </c>
      <c r="K29">
        <v>0.55500000000000005</v>
      </c>
      <c r="L29" s="1">
        <v>2539</v>
      </c>
      <c r="M29" s="2">
        <v>44316</v>
      </c>
      <c r="N29">
        <v>1932</v>
      </c>
      <c r="O29">
        <v>0.53</v>
      </c>
      <c r="P29" s="12">
        <v>1023.96</v>
      </c>
      <c r="Q29" s="12">
        <v>1081.92</v>
      </c>
      <c r="R29" s="12">
        <v>9.66</v>
      </c>
      <c r="S29" s="12">
        <v>57.96</v>
      </c>
      <c r="T29">
        <v>5.66</v>
      </c>
      <c r="U29">
        <v>0.69</v>
      </c>
    </row>
    <row r="30" spans="1:21" x14ac:dyDescent="0.25">
      <c r="A30" t="s">
        <v>43</v>
      </c>
      <c r="B30">
        <v>0.56000000000000005</v>
      </c>
      <c r="C30">
        <v>0.56000000000000005</v>
      </c>
      <c r="D30">
        <v>0.57999999999999996</v>
      </c>
      <c r="E30">
        <v>0.01</v>
      </c>
      <c r="F30">
        <v>0.9</v>
      </c>
      <c r="H30">
        <v>0.56000000000000005</v>
      </c>
      <c r="I30">
        <v>0.56000000000000005</v>
      </c>
      <c r="J30">
        <v>0.56000000000000005</v>
      </c>
      <c r="K30">
        <v>0.55500000000000005</v>
      </c>
      <c r="L30" s="1">
        <v>2539</v>
      </c>
      <c r="M30" s="2">
        <v>44328</v>
      </c>
      <c r="N30">
        <v>1068</v>
      </c>
      <c r="O30">
        <v>0.53</v>
      </c>
      <c r="P30" s="12">
        <v>566.04</v>
      </c>
      <c r="Q30" s="12">
        <v>598.08000000000004</v>
      </c>
      <c r="R30" s="12">
        <v>5.34</v>
      </c>
      <c r="S30" s="12">
        <v>32.04</v>
      </c>
      <c r="T30">
        <v>5.66</v>
      </c>
      <c r="U30">
        <v>0.38</v>
      </c>
    </row>
    <row r="31" spans="1:21" x14ac:dyDescent="0.25">
      <c r="A31" t="s">
        <v>44</v>
      </c>
      <c r="B31">
        <v>5.15</v>
      </c>
      <c r="C31">
        <v>5.14</v>
      </c>
      <c r="D31">
        <v>5.15</v>
      </c>
      <c r="E31">
        <v>0.11</v>
      </c>
      <c r="F31">
        <v>2.1800000000000002</v>
      </c>
      <c r="H31">
        <v>5.05</v>
      </c>
      <c r="I31">
        <v>5.16</v>
      </c>
      <c r="J31">
        <v>5.05</v>
      </c>
      <c r="K31">
        <v>5.04</v>
      </c>
      <c r="L31" s="1">
        <v>22696625</v>
      </c>
      <c r="M31" s="2">
        <v>44305</v>
      </c>
      <c r="N31">
        <v>1000</v>
      </c>
      <c r="O31">
        <v>5.13</v>
      </c>
      <c r="P31" s="12">
        <v>5130</v>
      </c>
      <c r="Q31" s="12">
        <v>5150</v>
      </c>
      <c r="R31" s="12">
        <v>110</v>
      </c>
      <c r="S31" s="12">
        <v>20</v>
      </c>
      <c r="T31">
        <v>0.39</v>
      </c>
      <c r="U31">
        <v>3.29</v>
      </c>
    </row>
    <row r="32" spans="1:21" x14ac:dyDescent="0.25">
      <c r="A32" t="s">
        <v>44</v>
      </c>
      <c r="B32">
        <v>5.15</v>
      </c>
      <c r="C32">
        <v>5.14</v>
      </c>
      <c r="D32">
        <v>5.15</v>
      </c>
      <c r="E32">
        <v>0.11</v>
      </c>
      <c r="F32">
        <v>2.1800000000000002</v>
      </c>
      <c r="H32">
        <v>5.05</v>
      </c>
      <c r="I32">
        <v>5.16</v>
      </c>
      <c r="J32">
        <v>5.05</v>
      </c>
      <c r="K32">
        <v>5.04</v>
      </c>
      <c r="L32" s="1">
        <v>22696625</v>
      </c>
      <c r="M32" s="2">
        <v>44322</v>
      </c>
      <c r="N32">
        <v>1000</v>
      </c>
      <c r="O32">
        <v>4.8</v>
      </c>
      <c r="P32" s="12">
        <v>4800</v>
      </c>
      <c r="Q32" s="12">
        <v>5150</v>
      </c>
      <c r="R32" s="12">
        <v>110</v>
      </c>
      <c r="S32" s="12">
        <v>350</v>
      </c>
      <c r="T32">
        <v>7.29</v>
      </c>
      <c r="U32">
        <v>3.29</v>
      </c>
    </row>
    <row r="33" spans="1:21" x14ac:dyDescent="0.25">
      <c r="A33" t="s">
        <v>45</v>
      </c>
      <c r="B33">
        <v>0.27</v>
      </c>
      <c r="C33">
        <v>0.26500000000000001</v>
      </c>
      <c r="D33">
        <v>0.27</v>
      </c>
      <c r="E33">
        <v>0.01</v>
      </c>
      <c r="F33">
        <v>1.89</v>
      </c>
      <c r="H33">
        <v>0.26500000000000001</v>
      </c>
      <c r="I33">
        <v>0.27</v>
      </c>
      <c r="J33">
        <v>0.26500000000000001</v>
      </c>
      <c r="K33">
        <v>0.26500000000000001</v>
      </c>
      <c r="L33" s="1">
        <v>1025020</v>
      </c>
      <c r="M33" s="2">
        <v>44315</v>
      </c>
      <c r="N33">
        <v>10000</v>
      </c>
      <c r="O33">
        <v>0.22</v>
      </c>
      <c r="P33" s="12">
        <v>2200</v>
      </c>
      <c r="Q33" s="12">
        <v>2700</v>
      </c>
      <c r="R33" s="12">
        <v>50</v>
      </c>
      <c r="S33" s="12">
        <v>500</v>
      </c>
      <c r="T33">
        <v>22.73</v>
      </c>
      <c r="U33">
        <v>1.72</v>
      </c>
    </row>
    <row r="34" spans="1:21" x14ac:dyDescent="0.25">
      <c r="A34" t="s">
        <v>46</v>
      </c>
      <c r="B34">
        <v>701.16</v>
      </c>
      <c r="C34">
        <v>704.5</v>
      </c>
      <c r="D34">
        <v>705.6</v>
      </c>
      <c r="E34">
        <v>-10.039999999999999</v>
      </c>
      <c r="F34">
        <v>-1.41</v>
      </c>
      <c r="G34">
        <v>0.72996377189799999</v>
      </c>
      <c r="H34">
        <v>708.31</v>
      </c>
      <c r="I34">
        <v>715.4</v>
      </c>
      <c r="J34">
        <v>697.62</v>
      </c>
      <c r="K34">
        <v>711.2</v>
      </c>
      <c r="L34" s="1">
        <v>8250</v>
      </c>
      <c r="M34" s="2">
        <v>44334</v>
      </c>
      <c r="N34">
        <v>10</v>
      </c>
      <c r="O34">
        <v>565</v>
      </c>
      <c r="P34" s="12">
        <v>7740.11</v>
      </c>
      <c r="Q34" s="12">
        <v>9605.41</v>
      </c>
      <c r="R34" s="12">
        <v>-137.54</v>
      </c>
      <c r="S34" s="21">
        <v>1865.3</v>
      </c>
      <c r="T34">
        <v>33.01</v>
      </c>
      <c r="U34">
        <v>6.13</v>
      </c>
    </row>
    <row r="35" spans="1:21" x14ac:dyDescent="0.25">
      <c r="A35" t="s">
        <v>47</v>
      </c>
      <c r="B35">
        <v>0.245</v>
      </c>
      <c r="C35">
        <v>0.22500000000000001</v>
      </c>
      <c r="D35">
        <v>0.245</v>
      </c>
      <c r="E35">
        <v>0.01</v>
      </c>
      <c r="F35">
        <v>4.26</v>
      </c>
      <c r="H35">
        <v>0.23499999999999999</v>
      </c>
      <c r="I35">
        <v>0.245</v>
      </c>
      <c r="J35">
        <v>0.23</v>
      </c>
      <c r="K35">
        <v>0.23499999999999999</v>
      </c>
      <c r="L35" s="1">
        <v>67255</v>
      </c>
      <c r="M35" s="2">
        <v>44307</v>
      </c>
      <c r="N35">
        <v>5000</v>
      </c>
      <c r="O35">
        <v>0.27</v>
      </c>
      <c r="P35" s="12">
        <v>1350</v>
      </c>
      <c r="Q35" s="12">
        <v>1225</v>
      </c>
      <c r="R35" s="12">
        <v>50</v>
      </c>
      <c r="S35" s="12">
        <v>-125</v>
      </c>
      <c r="T35">
        <v>-9.26</v>
      </c>
      <c r="U35">
        <v>0.78</v>
      </c>
    </row>
    <row r="36" spans="1:21" x14ac:dyDescent="0.25">
      <c r="A36" t="s">
        <v>48</v>
      </c>
      <c r="B36">
        <v>1.2531000000000001</v>
      </c>
      <c r="C36">
        <v>1.2531000000000001</v>
      </c>
      <c r="D36">
        <v>1.2632000000000001</v>
      </c>
      <c r="E36">
        <v>0</v>
      </c>
      <c r="F36">
        <v>0</v>
      </c>
      <c r="H36">
        <v>0</v>
      </c>
      <c r="I36">
        <v>0</v>
      </c>
      <c r="J36">
        <v>0</v>
      </c>
      <c r="K36">
        <v>0</v>
      </c>
      <c r="L36">
        <v>0</v>
      </c>
      <c r="M36" s="2">
        <v>44354</v>
      </c>
      <c r="N36">
        <v>7686</v>
      </c>
      <c r="O36">
        <v>1.3010999999999999</v>
      </c>
      <c r="P36" s="12">
        <v>10000.25</v>
      </c>
      <c r="Q36" s="12">
        <v>9631.33</v>
      </c>
      <c r="R36" s="12">
        <v>0</v>
      </c>
      <c r="S36" s="12">
        <v>-368.93</v>
      </c>
      <c r="T36">
        <v>-3.69</v>
      </c>
      <c r="U36">
        <v>6.15</v>
      </c>
    </row>
    <row r="37" spans="1:21" x14ac:dyDescent="0.25">
      <c r="A37" t="s">
        <v>48</v>
      </c>
      <c r="B37">
        <v>1.2531000000000001</v>
      </c>
      <c r="C37">
        <v>1.2531000000000001</v>
      </c>
      <c r="D37">
        <v>1.2632000000000001</v>
      </c>
      <c r="E37">
        <v>0</v>
      </c>
      <c r="F37">
        <v>0</v>
      </c>
      <c r="H37">
        <v>0</v>
      </c>
      <c r="I37">
        <v>0</v>
      </c>
      <c r="J37">
        <v>0</v>
      </c>
      <c r="K37">
        <v>0</v>
      </c>
      <c r="L37">
        <v>0</v>
      </c>
      <c r="M37" s="2">
        <v>44391</v>
      </c>
      <c r="N37">
        <v>85</v>
      </c>
      <c r="O37">
        <v>1.3097000000000001</v>
      </c>
      <c r="P37" s="12">
        <v>111.32</v>
      </c>
      <c r="Q37" s="12">
        <v>106.51</v>
      </c>
      <c r="R37" s="12">
        <v>0</v>
      </c>
      <c r="S37" s="12">
        <v>-4.8099999999999996</v>
      </c>
      <c r="T37">
        <v>-4.32</v>
      </c>
      <c r="U37">
        <v>7.0000000000000007E-2</v>
      </c>
    </row>
    <row r="38" spans="1:21" x14ac:dyDescent="0.25">
      <c r="A38" t="s">
        <v>49</v>
      </c>
      <c r="B38">
        <v>2.66</v>
      </c>
      <c r="C38">
        <v>2.63</v>
      </c>
      <c r="D38">
        <v>2.68</v>
      </c>
      <c r="E38">
        <v>-0.09</v>
      </c>
      <c r="F38">
        <v>-3.27</v>
      </c>
      <c r="H38">
        <v>2.74</v>
      </c>
      <c r="I38">
        <v>2.74</v>
      </c>
      <c r="J38">
        <v>2.57</v>
      </c>
      <c r="K38">
        <v>2.75</v>
      </c>
      <c r="L38" s="1">
        <v>633170</v>
      </c>
      <c r="M38" s="2">
        <v>44418</v>
      </c>
      <c r="N38">
        <v>2000</v>
      </c>
      <c r="O38">
        <v>2.8</v>
      </c>
      <c r="P38" s="12">
        <v>5600</v>
      </c>
      <c r="Q38" s="12">
        <v>5320</v>
      </c>
      <c r="R38" s="12">
        <v>-180</v>
      </c>
      <c r="S38" s="12">
        <v>-280</v>
      </c>
      <c r="T38">
        <v>-5</v>
      </c>
      <c r="U38">
        <v>3.4</v>
      </c>
    </row>
    <row r="39" spans="1:21" x14ac:dyDescent="0.25">
      <c r="A39" t="s">
        <v>50</v>
      </c>
      <c r="B39">
        <v>3.01</v>
      </c>
      <c r="C39">
        <v>3.01</v>
      </c>
      <c r="D39">
        <v>3.02</v>
      </c>
      <c r="E39">
        <v>-0.08</v>
      </c>
      <c r="F39">
        <v>-2.59</v>
      </c>
      <c r="H39">
        <v>3.07</v>
      </c>
      <c r="I39">
        <v>3.08</v>
      </c>
      <c r="J39">
        <v>2.99</v>
      </c>
      <c r="K39">
        <v>3.09</v>
      </c>
      <c r="L39" s="1">
        <v>1913270</v>
      </c>
      <c r="M39" s="2">
        <v>44305</v>
      </c>
      <c r="N39">
        <v>2000</v>
      </c>
      <c r="O39">
        <v>2.2400000000000002</v>
      </c>
      <c r="P39" s="12">
        <v>4480</v>
      </c>
      <c r="Q39" s="12">
        <v>6020</v>
      </c>
      <c r="R39" s="12">
        <v>-160</v>
      </c>
      <c r="S39" s="21">
        <v>1540</v>
      </c>
      <c r="T39">
        <v>34.380000000000003</v>
      </c>
      <c r="U39">
        <v>3.84</v>
      </c>
    </row>
    <row r="40" spans="1:21" x14ac:dyDescent="0.25">
      <c r="A40" t="s">
        <v>51</v>
      </c>
      <c r="B40">
        <v>0.23</v>
      </c>
      <c r="C40">
        <v>0.22500000000000001</v>
      </c>
      <c r="D40">
        <v>0.23</v>
      </c>
      <c r="E40">
        <v>-0.01</v>
      </c>
      <c r="F40">
        <v>-4.17</v>
      </c>
      <c r="H40">
        <v>0.24</v>
      </c>
      <c r="I40">
        <v>0.25</v>
      </c>
      <c r="J40">
        <v>0.215</v>
      </c>
      <c r="K40">
        <v>0.24</v>
      </c>
      <c r="L40" s="1">
        <v>5772569</v>
      </c>
      <c r="M40" s="2">
        <v>44418</v>
      </c>
      <c r="N40">
        <v>10000</v>
      </c>
      <c r="O40">
        <v>0.18</v>
      </c>
      <c r="P40" s="12">
        <v>1800</v>
      </c>
      <c r="Q40" s="12">
        <v>2300</v>
      </c>
      <c r="R40" s="12">
        <v>-100</v>
      </c>
      <c r="S40" s="12">
        <v>500</v>
      </c>
      <c r="T40">
        <v>27.78</v>
      </c>
      <c r="U40">
        <v>1.47</v>
      </c>
    </row>
    <row r="41" spans="1:21" x14ac:dyDescent="0.25">
      <c r="A41" t="s">
        <v>52</v>
      </c>
      <c r="B41">
        <v>6.9</v>
      </c>
      <c r="C41">
        <v>6.9</v>
      </c>
      <c r="D41">
        <v>6.91</v>
      </c>
      <c r="E41">
        <v>-0.16</v>
      </c>
      <c r="F41">
        <v>-2.27</v>
      </c>
      <c r="H41">
        <v>7.03</v>
      </c>
      <c r="I41">
        <v>7.04</v>
      </c>
      <c r="J41">
        <v>6.87</v>
      </c>
      <c r="K41">
        <v>7.06</v>
      </c>
      <c r="L41" s="1">
        <v>5828639</v>
      </c>
      <c r="M41" s="2">
        <v>44307</v>
      </c>
      <c r="N41">
        <v>500</v>
      </c>
      <c r="O41">
        <v>8.83</v>
      </c>
      <c r="P41" s="12">
        <v>4415</v>
      </c>
      <c r="Q41" s="12">
        <v>3450</v>
      </c>
      <c r="R41" s="12">
        <v>-80</v>
      </c>
      <c r="S41" s="12">
        <v>-965</v>
      </c>
      <c r="T41">
        <v>-21.86</v>
      </c>
      <c r="U41">
        <v>2.2000000000000002</v>
      </c>
    </row>
    <row r="42" spans="1:21" x14ac:dyDescent="0.25">
      <c r="M42" s="3" t="s">
        <v>66</v>
      </c>
      <c r="P42" s="4">
        <f>SUM(P2:P41)</f>
        <v>148419.63</v>
      </c>
      <c r="Q42" s="4">
        <f t="shared" ref="Q42:U42" si="0">SUM(Q2:Q41)</f>
        <v>156678.03</v>
      </c>
      <c r="R42" s="4">
        <f t="shared" si="0"/>
        <v>-172.94000000000005</v>
      </c>
      <c r="S42" s="4">
        <f t="shared" si="0"/>
        <v>8258.3799999999992</v>
      </c>
      <c r="T42" s="5">
        <f>+S42/P42</f>
        <v>5.5642100711341208E-2</v>
      </c>
      <c r="U42" s="4">
        <f t="shared" si="0"/>
        <v>99.999999999999986</v>
      </c>
    </row>
    <row r="43" spans="1:21" x14ac:dyDescent="0.25">
      <c r="M43" s="3"/>
      <c r="P43" s="6"/>
      <c r="Q43" s="7" t="s">
        <v>53</v>
      </c>
      <c r="R43" s="6"/>
      <c r="S43" s="6"/>
      <c r="T43" s="6"/>
      <c r="U43" s="8"/>
    </row>
    <row r="44" spans="1:21" x14ac:dyDescent="0.25">
      <c r="M44" s="9" t="s">
        <v>54</v>
      </c>
    </row>
    <row r="45" spans="1:21" x14ac:dyDescent="0.25">
      <c r="M45" t="s">
        <v>67</v>
      </c>
      <c r="R45" s="10">
        <v>103184</v>
      </c>
      <c r="U45" s="11">
        <f>+R45/$R$50</f>
        <v>0.24763758034679581</v>
      </c>
    </row>
    <row r="46" spans="1:21" x14ac:dyDescent="0.25">
      <c r="M46" t="s">
        <v>55</v>
      </c>
      <c r="Q46" s="7"/>
      <c r="R46" s="12">
        <v>54352</v>
      </c>
      <c r="U46" s="11">
        <f>+R46/$R$50</f>
        <v>0.13044268265437517</v>
      </c>
    </row>
    <row r="47" spans="1:21" x14ac:dyDescent="0.25">
      <c r="N47" s="13" t="s">
        <v>56</v>
      </c>
      <c r="Q47" s="14">
        <f>+Q42</f>
        <v>156678.03</v>
      </c>
      <c r="R47" s="14">
        <f>SUM(R45:R46)</f>
        <v>157536</v>
      </c>
      <c r="U47" s="11"/>
    </row>
    <row r="48" spans="1:21" x14ac:dyDescent="0.25">
      <c r="M48" t="s">
        <v>57</v>
      </c>
      <c r="Q48" s="10">
        <v>24200</v>
      </c>
      <c r="R48" s="10">
        <f>+Q48</f>
        <v>24200</v>
      </c>
      <c r="U48" s="11">
        <f>+R48/$R$50</f>
        <v>5.8079057260742542E-2</v>
      </c>
    </row>
    <row r="49" spans="13:21" x14ac:dyDescent="0.25">
      <c r="M49" t="s">
        <v>58</v>
      </c>
      <c r="Q49" s="12">
        <f>+R60</f>
        <v>234937.43</v>
      </c>
      <c r="R49" s="12">
        <f>+R60</f>
        <v>234937.43</v>
      </c>
      <c r="U49" s="11">
        <f>+R49/$R$50</f>
        <v>0.56384067973808649</v>
      </c>
    </row>
    <row r="50" spans="13:21" ht="15.75" thickBot="1" x14ac:dyDescent="0.3">
      <c r="M50" s="15" t="s">
        <v>59</v>
      </c>
      <c r="Q50" s="16">
        <f>SUM(Q47:Q49)</f>
        <v>415815.45999999996</v>
      </c>
      <c r="R50" s="16">
        <f>SUM(R47:R49)</f>
        <v>416673.43</v>
      </c>
      <c r="U50" s="17">
        <f>SUM(U45:U49)</f>
        <v>1</v>
      </c>
    </row>
    <row r="51" spans="13:21" ht="15.75" thickTop="1" x14ac:dyDescent="0.25"/>
    <row r="52" spans="13:21" x14ac:dyDescent="0.25">
      <c r="M52" t="s">
        <v>60</v>
      </c>
      <c r="Q52" s="14">
        <v>402826</v>
      </c>
      <c r="R52" s="14">
        <v>402826</v>
      </c>
    </row>
    <row r="53" spans="13:21" ht="15.75" thickBot="1" x14ac:dyDescent="0.3">
      <c r="M53" s="18" t="s">
        <v>61</v>
      </c>
      <c r="Q53" s="16">
        <f>+Q50-Q52</f>
        <v>12989.459999999963</v>
      </c>
      <c r="R53" s="16">
        <f>+R50-R52</f>
        <v>13847.429999999993</v>
      </c>
    </row>
    <row r="54" spans="13:21" ht="15.75" thickTop="1" x14ac:dyDescent="0.25">
      <c r="M54" s="18" t="s">
        <v>62</v>
      </c>
      <c r="Q54" s="19">
        <f>+Q53/Q52</f>
        <v>3.224583318852299E-2</v>
      </c>
      <c r="R54" s="19">
        <f>+R53/R52</f>
        <v>3.4375710604578634E-2</v>
      </c>
      <c r="U54" s="19"/>
    </row>
    <row r="56" spans="13:21" x14ac:dyDescent="0.25">
      <c r="M56" t="s">
        <v>63</v>
      </c>
      <c r="R56" s="12">
        <v>197750.43</v>
      </c>
    </row>
    <row r="57" spans="13:21" x14ac:dyDescent="0.25">
      <c r="M57" t="s">
        <v>55</v>
      </c>
      <c r="R57" s="12">
        <v>19102</v>
      </c>
    </row>
    <row r="58" spans="13:21" x14ac:dyDescent="0.25">
      <c r="M58" t="s">
        <v>68</v>
      </c>
      <c r="R58" s="12">
        <v>0</v>
      </c>
    </row>
    <row r="59" spans="13:21" x14ac:dyDescent="0.25">
      <c r="M59" t="s">
        <v>64</v>
      </c>
      <c r="R59" s="12">
        <v>18085</v>
      </c>
    </row>
    <row r="60" spans="13:21" x14ac:dyDescent="0.25">
      <c r="M60" s="18" t="s">
        <v>65</v>
      </c>
      <c r="R60" s="20">
        <f>SUM(R56:R59)</f>
        <v>234937.43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Portfolio-5839883-202108271850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TechFast Australia</dc:creator>
  <cp:lastModifiedBy>William Pintainho</cp:lastModifiedBy>
  <dcterms:created xsi:type="dcterms:W3CDTF">2021-08-27T09:12:04Z</dcterms:created>
  <dcterms:modified xsi:type="dcterms:W3CDTF">2021-08-27T10:17:56Z</dcterms:modified>
</cp:coreProperties>
</file>